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olae.mesina\Desktop\S.A.,,Operator Regional Apă-Canal Hîncești”\Economist\Plan de dezvotare 2026-2028, dezbateri\"/>
    </mc:Choice>
  </mc:AlternateContent>
  <bookViews>
    <workbookView xWindow="0" yWindow="0" windowWidth="28800" windowHeight="11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9" i="1" l="1"/>
  <c r="I44" i="1"/>
  <c r="E44" i="1"/>
  <c r="M39" i="1"/>
  <c r="K39" i="1"/>
  <c r="I39" i="1"/>
  <c r="I26" i="1"/>
  <c r="E26" i="1"/>
  <c r="M16" i="1"/>
  <c r="K16" i="1"/>
  <c r="M12" i="1"/>
  <c r="K12" i="1"/>
  <c r="I12" i="1"/>
  <c r="E12" i="1"/>
  <c r="M11" i="1" l="1"/>
  <c r="K11" i="1"/>
  <c r="E11" i="1"/>
  <c r="I11" i="1"/>
</calcChain>
</file>

<file path=xl/sharedStrings.xml><?xml version="1.0" encoding="utf-8"?>
<sst xmlns="http://schemas.openxmlformats.org/spreadsheetml/2006/main" count="229" uniqueCount="171">
  <si>
    <r>
      <rPr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Times New Roman"/>
        <family val="1"/>
      </rPr>
      <t>Anexa nr. 2</t>
    </r>
  </si>
  <si>
    <r>
      <rPr>
        <sz val="7"/>
        <color rgb="FF000000"/>
        <rFont val="Times New Roman"/>
        <family val="1"/>
      </rPr>
      <t xml:space="preserve">la Regulamentul privind principiile de efectuare </t>
    </r>
  </si>
  <si>
    <r>
      <rPr>
        <sz val="7"/>
        <color rgb="FF000000"/>
        <rFont val="Times New Roman"/>
        <family val="1"/>
      </rPr>
      <t xml:space="preserve">a investiţiilor în sectorul de alimentare cu apă şi de canalizare </t>
    </r>
  </si>
  <si>
    <r>
      <rPr>
        <b/>
        <i/>
        <sz val="8"/>
        <color rgb="FF000000"/>
        <rFont val="Times New Roman"/>
        <family val="1"/>
      </rPr>
      <t>Executor: Economista Paholco Ala</t>
    </r>
  </si>
  <si>
    <r>
      <rPr>
        <b/>
        <i/>
        <sz val="8"/>
        <color rgb="FF000000"/>
        <rFont val="Times New Roman"/>
        <family val="1"/>
      </rPr>
      <t>(0269)22023</t>
    </r>
  </si>
  <si>
    <t>Anul 2027</t>
  </si>
  <si>
    <t>Anul 2026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</si>
  <si>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</si>
  <si>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</si>
  <si>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</si>
  <si>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</si>
  <si>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</si>
  <si>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</si>
  <si>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</si>
  <si>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</si>
  <si>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</si>
  <si>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</si>
  <si>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</si>
  <si>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2.1</t>
  </si>
  <si>
    <t>2.1.1</t>
  </si>
  <si>
    <t>2.1.2</t>
  </si>
  <si>
    <t>2.1.3</t>
  </si>
  <si>
    <t>2.2.1</t>
  </si>
  <si>
    <t>2.2.2</t>
  </si>
  <si>
    <t>3.2</t>
  </si>
  <si>
    <t>3.3</t>
  </si>
  <si>
    <t>3.4</t>
  </si>
  <si>
    <t xml:space="preserve">1 unitate  </t>
  </si>
  <si>
    <t>2027-2028</t>
  </si>
  <si>
    <t>contribuția APL Hîncești</t>
  </si>
  <si>
    <t>mun.Hîncești</t>
  </si>
  <si>
    <t>2026-2027</t>
  </si>
  <si>
    <t>848,5 m</t>
  </si>
  <si>
    <t>2 unități</t>
  </si>
  <si>
    <t>proprie</t>
  </si>
  <si>
    <t>1 unitate</t>
  </si>
  <si>
    <t>mun.Hîncești  Parcul Auto</t>
  </si>
  <si>
    <t>140.1</t>
  </si>
  <si>
    <t xml:space="preserve">
1,365 km</t>
  </si>
  <si>
    <t>Categoria de dezvoltare, denumirea și caracteristicile proiectului de dezvoltare</t>
  </si>
  <si>
    <r>
      <t xml:space="preserve">Total pentru anii </t>
    </r>
    <r>
      <rPr>
        <b/>
        <u/>
        <sz val="10"/>
        <color rgb="FF000000"/>
        <rFont val="Times New Roman"/>
        <family val="1"/>
      </rPr>
      <t>2026 - 2028</t>
    </r>
  </si>
  <si>
    <t>Sursa de finanțare</t>
  </si>
  <si>
    <t>Notă</t>
  </si>
  <si>
    <t>Cantitatea</t>
  </si>
  <si>
    <t>Termenul de realizare a proiectului</t>
  </si>
  <si>
    <t>Total , inclusiv:</t>
  </si>
  <si>
    <t>I</t>
  </si>
  <si>
    <t>Proiecte de dezvoltare a sistemelor publice noi</t>
  </si>
  <si>
    <t>De alimentare cu apă</t>
  </si>
  <si>
    <t>Construcția rețelei de apă</t>
  </si>
  <si>
    <t>mun.Hîncești sect.Budai</t>
  </si>
  <si>
    <t>2,73 km</t>
  </si>
  <si>
    <t>Extinderea rețelei de apă, îmbunătățirea condițiilor de trai, asigurarea locatarilor cu apă permanent.</t>
  </si>
  <si>
    <t>Proiectarea stației de tratare</t>
  </si>
  <si>
    <t>Construcția stației de tratare</t>
  </si>
  <si>
    <t>De canalizare și de epurare a apelor uzate</t>
  </si>
  <si>
    <t>Construcția stației raionale de pompare a apelor uzate</t>
  </si>
  <si>
    <t xml:space="preserve">
</t>
  </si>
  <si>
    <t>Proiectarea stației de epurare biologică a apelor uzate.</t>
  </si>
  <si>
    <r>
      <t>Construcția stației de pompare</t>
    </r>
    <r>
      <rPr>
        <b/>
        <sz val="10"/>
        <color rgb="FF000000"/>
        <rFont val="Times New Roman"/>
        <family val="1"/>
      </rPr>
      <t>.(etapa 1 ,,Dumbrava”) 1 tranșă</t>
    </r>
  </si>
  <si>
    <t>mun.Hîncești sect.Dumbrava</t>
  </si>
  <si>
    <t>mun.Hîncești str.Gogîlnic,str.S.Lazo (segment str.Cuza Vodă-G.Coșbuc- Școala Profesionala</t>
  </si>
  <si>
    <t>mun.Hîncești Șleahul Mereșenilor, str.Iurie Gagarin</t>
  </si>
  <si>
    <t xml:space="preserve">Construcția rețelelor publice de canalizare </t>
  </si>
  <si>
    <t xml:space="preserve">mun.Hîncești str.Alex cel Bun, str.Sfînta Treime, str.Decebal, str. I.Slavici </t>
  </si>
  <si>
    <t xml:space="preserve">Construcția rețelelor publice de canalizare cu stația de pompare </t>
  </si>
  <si>
    <t>mun.Hîncești str.M.Hîncu, Stația de pompare SPCL Nr.1</t>
  </si>
  <si>
    <t xml:space="preserve">Construcția rețelei publice de canalizare </t>
  </si>
  <si>
    <t>Mun.Hîncești sectorul.Budai</t>
  </si>
  <si>
    <t>II</t>
  </si>
  <si>
    <t>Proiecte de dezvoltare a sistemelor publice existente</t>
  </si>
  <si>
    <t xml:space="preserve">Reparația capitală a rezervorului de apă </t>
  </si>
  <si>
    <t>mun.Hîncești Stația de pompare nr.4</t>
  </si>
  <si>
    <t xml:space="preserve"> 1 unitate </t>
  </si>
  <si>
    <t>mun.Hîncești Stația de pompare nr.2</t>
  </si>
  <si>
    <t xml:space="preserve">
Reparația capitală a fîntînei arteziene nr.7930</t>
  </si>
  <si>
    <t xml:space="preserve">1 unitate </t>
  </si>
  <si>
    <t xml:space="preserve">
contribuția APL Hîncești</t>
  </si>
  <si>
    <t xml:space="preserve">Proiectarea rețelei de canalizare. </t>
  </si>
  <si>
    <t>mun.Hîncești str.Starîi, str.Ciocîrlia, str.A.Marinescu, str.Pacii, Codrilor</t>
  </si>
  <si>
    <t xml:space="preserve">Construcția rețelelor de canalizare </t>
  </si>
  <si>
    <t>mun.Hîncești str.Starîi, str.Ciocîrlia, str.A.Marinescu, str.Pacii,  Codrilor</t>
  </si>
  <si>
    <t>III</t>
  </si>
  <si>
    <t>Proiecte de dezvoltare a parcului auto</t>
  </si>
  <si>
    <t>Autospeciala de vidanjare</t>
  </si>
  <si>
    <t xml:space="preserve">
mun.Hîncești  Parcul Auto</t>
  </si>
  <si>
    <t xml:space="preserve">   
  1 unitate</t>
  </si>
  <si>
    <t xml:space="preserve">
proprie</t>
  </si>
  <si>
    <t>Posibilitatea deservirii unui număr mai mare de consumatori casnici și noncasnici,extinderea servciilor de colectare și transportare a apelor uzate.</t>
  </si>
  <si>
    <t>Autobasculanta</t>
  </si>
  <si>
    <t xml:space="preserve">mun.Hîncești  Parcul Auto, </t>
  </si>
  <si>
    <t xml:space="preserve">
  1 unitate</t>
  </si>
  <si>
    <t>Autoturisme(camioane)</t>
  </si>
  <si>
    <t>mun.Hîncești  Secția de vînzări, Apeduct instalații inginerești</t>
  </si>
  <si>
    <t>Cresterea eficienței activităților operaționale și administrative ale întreprinderii.Asigurarea condițiilor sigure și confortabile de transport pentru angajați</t>
  </si>
  <si>
    <t>Mini-excavator (1,5 t)</t>
  </si>
  <si>
    <t>Îmbunătățirea calității lucrărilor executate. Excecutarea lucrărilor de săpături mai rapidă și mai precisă.</t>
  </si>
  <si>
    <t>V</t>
  </si>
  <si>
    <t>Alte proiecte legate de activitatea reglementată</t>
  </si>
  <si>
    <t>Servicii privind majorarea puterii de alimentare cu energie electrică pînă la 140 kW</t>
  </si>
  <si>
    <t>mun.Hîncești Stația de pompare nr.2 str.A.Lapușneanu (NLC contorului-1369455)</t>
  </si>
  <si>
    <t>Îmbunătățirea stabilității și continuității alimentării cu energie electrică. Asigurarea capacității necesare de alimentare cu energie electrică pentru funcționarea eficientă a stațiilor și instalațiilor.</t>
  </si>
  <si>
    <t>Amplasarea proiectului de 
dezvoltare, raionul, localitatea</t>
  </si>
  <si>
    <t>Obiectivele ce vor fi obținute în urma
realizării proiectului de dezvoltare</t>
  </si>
  <si>
    <t>Valoarea, mii lei,
(fără TVA)</t>
  </si>
  <si>
    <t>Valoarea, mii lei, 
(fără TVA)</t>
  </si>
  <si>
    <t xml:space="preserve">
1unitate
</t>
  </si>
  <si>
    <t>Anul   2028</t>
  </si>
  <si>
    <t>PROIECTELE</t>
  </si>
  <si>
    <t>655.7 m</t>
  </si>
  <si>
    <t>655.8 m</t>
  </si>
  <si>
    <t>533.5 m</t>
  </si>
  <si>
    <t>1.067 km</t>
  </si>
  <si>
    <t>1.9 km</t>
  </si>
  <si>
    <t xml:space="preserve">  3.09 km</t>
  </si>
  <si>
    <t xml:space="preserve">  2026-2027</t>
  </si>
  <si>
    <t xml:space="preserve">  
2026-2027</t>
  </si>
  <si>
    <t>1.33 km</t>
  </si>
  <si>
    <t xml:space="preserve">
1.33 km</t>
  </si>
  <si>
    <t xml:space="preserve">
      2026</t>
  </si>
  <si>
    <t>1.3115 km</t>
  </si>
  <si>
    <t>Procurarea contoarelor de apă pentru consumatori casnici în nr.700 de unități cu DN-15 mm</t>
  </si>
  <si>
    <t>Procurarea contoarelor de apă cu ultrasunet</t>
  </si>
  <si>
    <t>Procurarea contoarelor de apă cu ultrasunet la sonda arteziană nr. 2 și nr. 4</t>
  </si>
  <si>
    <t xml:space="preserve">Procurarea contoarelor de apă pentru branșamente a blocurilor de locuit </t>
  </si>
  <si>
    <t xml:space="preserve">Procurarea detectoarelor pentru determinarea scurgerilor </t>
  </si>
  <si>
    <t>Procurarea camerei de inspectare a rețelelor de canalizare și de apă</t>
  </si>
  <si>
    <t>2.1.4</t>
  </si>
  <si>
    <t>mun.Hîncești, s.Mereșeni,Fîrladeni,Logănești, s.Bozieni</t>
  </si>
  <si>
    <t>Schimbarea și instalarea contoarelor la consumatori casnici în urma verificării metrologice.</t>
  </si>
  <si>
    <t>mun.Hîncești, sonda arteziana s.Mereșeni</t>
  </si>
  <si>
    <t>Monitorizarea constanta a consumului de apa</t>
  </si>
  <si>
    <t>mun.Hîncești la ieșirea din rezervorul de apă potabilă (se instalează pe conductă)</t>
  </si>
  <si>
    <t>VI</t>
  </si>
  <si>
    <t>6.1</t>
  </si>
  <si>
    <t>Echipamente de control și diagnostică inclusiv aferente rețelor</t>
  </si>
  <si>
    <t>Echipamente de masurare a apei</t>
  </si>
  <si>
    <t>2.1.5</t>
  </si>
  <si>
    <t>2.1.6</t>
  </si>
  <si>
    <t>2.1.7</t>
  </si>
  <si>
    <t>mun.Hîncești str.Alex cel Bun, str.Chișinaului</t>
  </si>
  <si>
    <t>mun.Hîncești s.Mereșeni,Fîrladeni,Logănești s.Bozieni</t>
  </si>
  <si>
    <t>Identificarea și localizarea scurgerilor în rețele de apă.</t>
  </si>
  <si>
    <t xml:space="preserve">mun.Hîncești </t>
  </si>
  <si>
    <t>Inspectarea și depistarea fisurilor interioare</t>
  </si>
  <si>
    <t>6.2</t>
  </si>
  <si>
    <t>2.2.3</t>
  </si>
  <si>
    <t xml:space="preserve">mun.Hîncești str.Barbu Lautaru V.Crasescu și str.Demnității </t>
  </si>
  <si>
    <t>840 m</t>
  </si>
  <si>
    <t xml:space="preserve">
2027-2028</t>
  </si>
  <si>
    <t>2026-2028</t>
  </si>
  <si>
    <t xml:space="preserve">1337,9
</t>
  </si>
  <si>
    <t xml:space="preserve">Construcția rețelelor canalizare </t>
  </si>
  <si>
    <t xml:space="preserve">Construcția rețelelor canalizare cu stația de pompare </t>
  </si>
  <si>
    <t xml:space="preserve">Construcția rețelei de canalizare </t>
  </si>
  <si>
    <t>de dezvoltare în sectorul de alimentare cu apă și de canalizare pentru anii 2026-2028 al operatorului SA ,,Operator Regional Apă-Canal Hîncești”</t>
  </si>
  <si>
    <t>1,33 km</t>
  </si>
  <si>
    <r>
      <t xml:space="preserve"> </t>
    </r>
    <r>
      <rPr>
        <sz val="10"/>
        <color rgb="FF000000"/>
        <rFont val="Times New Roman"/>
        <family val="1"/>
        <charset val="204"/>
      </rPr>
      <t>Proiectarea unei stații de tratare  va permite furnizarea  către consumători a apei de calitate și înbunătățirea calității serviciilor publice de alimentare cu apă.</t>
    </r>
  </si>
  <si>
    <t xml:space="preserve">Va permite construcția și punerea în exploatare a stației de tratare asigurînd furnizarea către consumatori a apei de calitate. </t>
  </si>
  <si>
    <t xml:space="preserve">
mun.Hîncești str.Chișinău</t>
  </si>
  <si>
    <t>Va permite funcționarea continuă a sistemului de canalizare, va contribui la automatizarea proceselor de funcționare a stației de pompare și mărirea capacității și randamentului de lucru.</t>
  </si>
  <si>
    <t>Se va realiza nivelul necesar de epurare a apei, minimizarea mirosurilor și a emisiilor în atmosferă, automatizarea și controlul procesului de epurare a apei.</t>
  </si>
  <si>
    <t>Va optimiza funcționarea sistemului de canalizare, va reduce costuri de mentenanță, va asigura funcționarea mai stabilă,eficientă și fiabilă a stației.</t>
  </si>
  <si>
    <t>Va contribui  la înbunătățirea condițiilor de trai a populației. Prin implementarea proiectului, consumatorii vor beneficia de serviciu public de canalizare, fără a avea necesitatea vidanjării foselor septice personale. Totodată, Operatorul va extinde numărul de consumători.</t>
  </si>
  <si>
    <t xml:space="preserve">Reparația capitală a rezervoarelor de apă </t>
  </si>
  <si>
    <t>Cresterea rezistenței și duratei de exploatare. Facilitează întreținerea ulterioară.</t>
  </si>
  <si>
    <t>Înlocuirea și modernizarea echipamentului, prelungirea duratei de exploatare, asigurarea calității a apei furnizate către consumatori.</t>
  </si>
  <si>
    <t>Monitorizarea constantă a consumului de apa</t>
  </si>
  <si>
    <t>Racordarea la sistemul de canalizare a noilor consumatori casnici și noncasnici. Crearea condițiilor necesare pentru extinderea rețelei de canalizare.</t>
  </si>
  <si>
    <t>Asigurarea eficientă a activităților de transportare a materialelor necesare la efectuarea lucrărilor de reparații.</t>
  </si>
  <si>
    <t xml:space="preserve">DIRECTOR GENERAL                                                               NICOLAE MEȘINĂ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</si>
</sst>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;@"/>
    <numFmt numFmtId="165" formatCode="0.0"/>
  </numFmts>
  <fonts count="21" x14ac:knownFonts="1">
    <font>
      <sz val="11"/>
      <name val="Calibri"/>
    </font>
    <font>
      <sz val="12"/>
      <name val="Calibri"/>
      <family val="2"/>
    </font>
    <font>
      <sz val="7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8"/>
      <name val="Calibri"/>
      <family val="2"/>
      <charset val="204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2" fontId="0" fillId="0" borderId="0" xfId="0" applyNumberFormat="1"/>
    <xf numFmtId="164" fontId="1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 vertical="top" wrapText="1"/>
    </xf>
    <xf numFmtId="165" fontId="10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164" fontId="12" fillId="3" borderId="20" xfId="0" applyNumberFormat="1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top" wrapText="1"/>
    </xf>
    <xf numFmtId="49" fontId="10" fillId="2" borderId="20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top"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top" wrapText="1"/>
    </xf>
    <xf numFmtId="165" fontId="9" fillId="0" borderId="20" xfId="0" applyNumberFormat="1" applyFont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left" vertical="center" wrapText="1" indent="1"/>
    </xf>
    <xf numFmtId="164" fontId="9" fillId="0" borderId="20" xfId="0" applyNumberFormat="1" applyFont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19" xfId="0" applyFont="1" applyFill="1" applyBorder="1" applyAlignment="1">
      <alignment horizontal="left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6</xdr:row>
      <xdr:rowOff>333375</xdr:rowOff>
    </xdr:from>
    <xdr:ext cx="0" cy="335280"/>
    <xdr:pic>
      <xdr:nvPic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30" zoomScale="130" zoomScaleNormal="130" workbookViewId="0">
      <selection activeCell="O66" sqref="O66"/>
    </sheetView>
  </sheetViews>
  <sheetFormatPr defaultRowHeight="15.75" x14ac:dyDescent="0.25"/>
  <cols>
    <col min="1" max="1" width="8" style="3" customWidth="1"/>
    <col min="2" max="2" width="19" style="1" bestFit="1" customWidth="1"/>
    <col min="3" max="3" width="16.85546875" style="1" customWidth="1"/>
    <col min="4" max="4" width="9" style="1" customWidth="1"/>
    <col min="5" max="5" width="10.140625" style="1" customWidth="1"/>
    <col min="6" max="6" width="10.5703125" style="1" customWidth="1"/>
    <col min="7" max="7" width="12.7109375" style="1" bestFit="1" customWidth="1"/>
    <col min="8" max="8" width="8.85546875" style="1" customWidth="1"/>
    <col min="9" max="9" width="9.7109375" style="1" customWidth="1"/>
    <col min="10" max="10" width="8.7109375" style="1" customWidth="1"/>
    <col min="11" max="11" width="10.28515625" style="1" customWidth="1"/>
    <col min="12" max="12" width="8.42578125" style="1" customWidth="1"/>
    <col min="13" max="13" width="10.7109375" style="1" customWidth="1"/>
    <col min="14" max="14" width="15.28515625" style="1"/>
    <col min="15" max="15" width="3.42578125" style="1"/>
    <col min="16" max="16" width="5" style="1" customWidth="1"/>
    <col min="17" max="17" width="10.140625" style="1" customWidth="1"/>
  </cols>
  <sheetData>
    <row r="1" spans="1:19" ht="10.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9" ht="15.75" customHeight="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ht="42.4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9" ht="15" customHeight="1" x14ac:dyDescent="0.25">
      <c r="A4" s="62" t="s">
        <v>108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9" ht="16.5" customHeight="1" x14ac:dyDescent="0.25">
      <c r="A5" s="62" t="s">
        <v>155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9" ht="16.5" customHeight="1" thickBo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9" ht="50.25" customHeight="1" x14ac:dyDescent="0.25">
      <c r="A7" s="63" t="s">
        <v>39</v>
      </c>
      <c r="B7" s="64"/>
      <c r="C7" s="65" t="s">
        <v>102</v>
      </c>
      <c r="D7" s="66" t="s">
        <v>40</v>
      </c>
      <c r="E7" s="66"/>
      <c r="F7" s="66"/>
      <c r="G7" s="67" t="s">
        <v>41</v>
      </c>
      <c r="H7" s="68" t="s">
        <v>6</v>
      </c>
      <c r="I7" s="69"/>
      <c r="J7" s="68" t="s">
        <v>5</v>
      </c>
      <c r="K7" s="69"/>
      <c r="L7" s="70" t="s">
        <v>107</v>
      </c>
      <c r="M7" s="70"/>
      <c r="N7" s="71" t="s">
        <v>103</v>
      </c>
      <c r="O7" s="72"/>
      <c r="P7" s="64"/>
      <c r="Q7" s="73" t="s">
        <v>42</v>
      </c>
      <c r="S7" s="2"/>
    </row>
    <row r="8" spans="1:19" ht="53.25" customHeight="1" thickBot="1" x14ac:dyDescent="0.3">
      <c r="A8" s="100"/>
      <c r="B8" s="101"/>
      <c r="C8" s="102"/>
      <c r="D8" s="98" t="s">
        <v>43</v>
      </c>
      <c r="E8" s="98" t="s">
        <v>104</v>
      </c>
      <c r="F8" s="98" t="s">
        <v>44</v>
      </c>
      <c r="G8" s="102"/>
      <c r="H8" s="103" t="s">
        <v>43</v>
      </c>
      <c r="I8" s="103" t="s">
        <v>105</v>
      </c>
      <c r="J8" s="104" t="s">
        <v>43</v>
      </c>
      <c r="K8" s="103" t="s">
        <v>105</v>
      </c>
      <c r="L8" s="105" t="s">
        <v>43</v>
      </c>
      <c r="M8" s="98" t="s">
        <v>105</v>
      </c>
      <c r="N8" s="106"/>
      <c r="O8" s="107"/>
      <c r="P8" s="101"/>
      <c r="Q8" s="108"/>
    </row>
    <row r="9" spans="1:19" ht="19.5" customHeight="1" thickBot="1" x14ac:dyDescent="0.3">
      <c r="A9" s="115">
        <v>1</v>
      </c>
      <c r="B9" s="116">
        <v>2</v>
      </c>
      <c r="C9" s="116">
        <v>3</v>
      </c>
      <c r="D9" s="116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6">
        <v>13</v>
      </c>
      <c r="N9" s="117">
        <v>14</v>
      </c>
      <c r="O9" s="117"/>
      <c r="P9" s="117"/>
      <c r="Q9" s="118">
        <v>15</v>
      </c>
    </row>
    <row r="10" spans="1:19" ht="17.45" customHeight="1" x14ac:dyDescent="0.25">
      <c r="A10" s="109" t="s">
        <v>45</v>
      </c>
      <c r="B10" s="110"/>
      <c r="C10" s="111"/>
      <c r="D10" s="111"/>
      <c r="E10" s="112">
        <v>46602.1</v>
      </c>
      <c r="F10" s="111"/>
      <c r="G10" s="111"/>
      <c r="H10" s="111"/>
      <c r="I10" s="112">
        <v>11186.7</v>
      </c>
      <c r="J10" s="111"/>
      <c r="K10" s="112">
        <v>16330.9</v>
      </c>
      <c r="L10" s="111"/>
      <c r="M10" s="112">
        <v>19084.5</v>
      </c>
      <c r="N10" s="113"/>
      <c r="O10" s="113"/>
      <c r="P10" s="113"/>
      <c r="Q10" s="114"/>
    </row>
    <row r="11" spans="1:19" ht="46.5" customHeight="1" x14ac:dyDescent="0.25">
      <c r="A11" s="74" t="s">
        <v>46</v>
      </c>
      <c r="B11" s="8" t="s">
        <v>47</v>
      </c>
      <c r="C11" s="5"/>
      <c r="D11" s="5"/>
      <c r="E11" s="6">
        <f>E12+E16</f>
        <v>38577.4</v>
      </c>
      <c r="F11" s="33"/>
      <c r="G11" s="33"/>
      <c r="H11" s="33"/>
      <c r="I11" s="6">
        <f>I12+I16</f>
        <v>6786.8</v>
      </c>
      <c r="J11" s="33"/>
      <c r="K11" s="6">
        <f>K12+K16</f>
        <v>13356.1</v>
      </c>
      <c r="L11" s="33"/>
      <c r="M11" s="6">
        <f>M12+M16</f>
        <v>18434.5</v>
      </c>
      <c r="N11" s="57"/>
      <c r="O11" s="57"/>
      <c r="P11" s="57"/>
      <c r="Q11" s="75"/>
    </row>
    <row r="12" spans="1:19" ht="17.25" customHeight="1" x14ac:dyDescent="0.25">
      <c r="A12" s="76">
        <v>1.1000000000000001</v>
      </c>
      <c r="B12" s="36" t="s">
        <v>48</v>
      </c>
      <c r="C12" s="34"/>
      <c r="D12" s="34"/>
      <c r="E12" s="24">
        <f>SUM(E13:E15)</f>
        <v>15217.5</v>
      </c>
      <c r="F12" s="34"/>
      <c r="G12" s="34"/>
      <c r="H12" s="34"/>
      <c r="I12" s="38">
        <f>SUM(I13:I15)</f>
        <v>500</v>
      </c>
      <c r="J12" s="34"/>
      <c r="K12" s="38">
        <f>SUM(K13:K15)</f>
        <v>4692.1000000000004</v>
      </c>
      <c r="L12" s="34"/>
      <c r="M12" s="38">
        <f>SUM(M13:M15)</f>
        <v>10025.4</v>
      </c>
      <c r="N12" s="58"/>
      <c r="O12" s="58"/>
      <c r="P12" s="58"/>
      <c r="Q12" s="77"/>
    </row>
    <row r="13" spans="1:19" ht="51.75" customHeight="1" x14ac:dyDescent="0.25">
      <c r="A13" s="78" t="s">
        <v>7</v>
      </c>
      <c r="B13" s="39" t="s">
        <v>49</v>
      </c>
      <c r="C13" s="35" t="s">
        <v>50</v>
      </c>
      <c r="D13" s="35" t="s">
        <v>51</v>
      </c>
      <c r="E13" s="35">
        <v>1384.2</v>
      </c>
      <c r="F13" s="35" t="s">
        <v>28</v>
      </c>
      <c r="G13" s="35" t="s">
        <v>29</v>
      </c>
      <c r="H13" s="35"/>
      <c r="I13" s="35"/>
      <c r="J13" s="35" t="s">
        <v>38</v>
      </c>
      <c r="K13" s="35">
        <v>692.1</v>
      </c>
      <c r="L13" s="35">
        <v>1.365</v>
      </c>
      <c r="M13" s="35">
        <v>692.1</v>
      </c>
      <c r="N13" s="42" t="s">
        <v>52</v>
      </c>
      <c r="O13" s="55"/>
      <c r="P13" s="56"/>
      <c r="Q13" s="79"/>
    </row>
    <row r="14" spans="1:19" ht="77.099999999999994" customHeight="1" x14ac:dyDescent="0.25">
      <c r="A14" s="78" t="s">
        <v>8</v>
      </c>
      <c r="B14" s="35" t="s">
        <v>53</v>
      </c>
      <c r="C14" s="35" t="s">
        <v>30</v>
      </c>
      <c r="D14" s="35" t="s">
        <v>35</v>
      </c>
      <c r="E14" s="35">
        <v>500</v>
      </c>
      <c r="F14" s="35">
        <v>2026</v>
      </c>
      <c r="G14" s="35" t="s">
        <v>29</v>
      </c>
      <c r="H14" s="35">
        <v>1</v>
      </c>
      <c r="I14" s="35">
        <v>500</v>
      </c>
      <c r="J14" s="35"/>
      <c r="K14" s="35"/>
      <c r="L14" s="35"/>
      <c r="M14" s="35"/>
      <c r="N14" s="41" t="s">
        <v>157</v>
      </c>
      <c r="O14" s="41"/>
      <c r="P14" s="41"/>
      <c r="Q14" s="79"/>
    </row>
    <row r="15" spans="1:19" ht="72.75" customHeight="1" x14ac:dyDescent="0.25">
      <c r="A15" s="78" t="s">
        <v>9</v>
      </c>
      <c r="B15" s="35" t="s">
        <v>54</v>
      </c>
      <c r="C15" s="35" t="s">
        <v>30</v>
      </c>
      <c r="D15" s="35" t="s">
        <v>35</v>
      </c>
      <c r="E15" s="35">
        <v>13333.3</v>
      </c>
      <c r="F15" s="35" t="s">
        <v>28</v>
      </c>
      <c r="G15" s="35" t="s">
        <v>29</v>
      </c>
      <c r="H15" s="35"/>
      <c r="I15" s="35"/>
      <c r="J15" s="35">
        <v>1</v>
      </c>
      <c r="K15" s="35">
        <v>4000</v>
      </c>
      <c r="L15" s="35"/>
      <c r="M15" s="35">
        <v>9333.2999999999993</v>
      </c>
      <c r="N15" s="41" t="s">
        <v>158</v>
      </c>
      <c r="O15" s="41"/>
      <c r="P15" s="41"/>
      <c r="Q15" s="79"/>
    </row>
    <row r="16" spans="1:19" ht="38.25" x14ac:dyDescent="0.25">
      <c r="A16" s="76">
        <v>1.2</v>
      </c>
      <c r="B16" s="36" t="s">
        <v>55</v>
      </c>
      <c r="C16" s="34"/>
      <c r="D16" s="34"/>
      <c r="E16" s="25">
        <v>23359.9</v>
      </c>
      <c r="F16" s="36"/>
      <c r="G16" s="36"/>
      <c r="H16" s="36"/>
      <c r="I16" s="38">
        <v>6286.8</v>
      </c>
      <c r="J16" s="36"/>
      <c r="K16" s="38">
        <f>SUM(K17:K24)</f>
        <v>8664</v>
      </c>
      <c r="L16" s="36"/>
      <c r="M16" s="38">
        <f>SUM(M17:M24)</f>
        <v>8409.1</v>
      </c>
      <c r="N16" s="59"/>
      <c r="O16" s="59"/>
      <c r="P16" s="59"/>
      <c r="Q16" s="80"/>
    </row>
    <row r="17" spans="1:17" ht="93" customHeight="1" x14ac:dyDescent="0.25">
      <c r="A17" s="81" t="s">
        <v>10</v>
      </c>
      <c r="B17" s="10" t="s">
        <v>56</v>
      </c>
      <c r="C17" s="10" t="s">
        <v>159</v>
      </c>
      <c r="D17" s="10" t="s">
        <v>27</v>
      </c>
      <c r="E17" s="10">
        <v>6689.6</v>
      </c>
      <c r="F17" s="10" t="s">
        <v>150</v>
      </c>
      <c r="G17" s="10" t="s">
        <v>29</v>
      </c>
      <c r="H17" s="10"/>
      <c r="I17" s="10" t="s">
        <v>151</v>
      </c>
      <c r="J17" s="10" t="s">
        <v>57</v>
      </c>
      <c r="K17" s="10">
        <v>1337.9</v>
      </c>
      <c r="L17" s="10"/>
      <c r="M17" s="10">
        <v>4013.8</v>
      </c>
      <c r="N17" s="60" t="s">
        <v>160</v>
      </c>
      <c r="O17" s="60"/>
      <c r="P17" s="60"/>
      <c r="Q17" s="82"/>
    </row>
    <row r="18" spans="1:17" ht="89.85" customHeight="1" x14ac:dyDescent="0.25">
      <c r="A18" s="78" t="s">
        <v>11</v>
      </c>
      <c r="B18" s="35" t="s">
        <v>58</v>
      </c>
      <c r="C18" s="35" t="s">
        <v>30</v>
      </c>
      <c r="D18" s="35" t="s">
        <v>106</v>
      </c>
      <c r="E18" s="35">
        <v>820.8</v>
      </c>
      <c r="F18" s="30">
        <v>2026</v>
      </c>
      <c r="G18" s="30" t="s">
        <v>29</v>
      </c>
      <c r="H18" s="35">
        <v>1</v>
      </c>
      <c r="I18" s="35">
        <v>820.8</v>
      </c>
      <c r="J18" s="35"/>
      <c r="K18" s="35"/>
      <c r="L18" s="35"/>
      <c r="M18" s="35"/>
      <c r="N18" s="46" t="s">
        <v>161</v>
      </c>
      <c r="O18" s="46"/>
      <c r="P18" s="46"/>
      <c r="Q18" s="83"/>
    </row>
    <row r="19" spans="1:17" ht="77.25" customHeight="1" x14ac:dyDescent="0.25">
      <c r="A19" s="78" t="s">
        <v>12</v>
      </c>
      <c r="B19" s="35" t="s">
        <v>59</v>
      </c>
      <c r="C19" s="35" t="s">
        <v>60</v>
      </c>
      <c r="D19" s="35" t="s">
        <v>106</v>
      </c>
      <c r="E19" s="35">
        <v>3272.2</v>
      </c>
      <c r="F19" s="30" t="s">
        <v>31</v>
      </c>
      <c r="G19" s="30" t="s">
        <v>29</v>
      </c>
      <c r="H19" s="35">
        <v>1</v>
      </c>
      <c r="I19" s="35">
        <v>1309</v>
      </c>
      <c r="J19" s="35"/>
      <c r="K19" s="35">
        <v>1963.2</v>
      </c>
      <c r="L19" s="35"/>
      <c r="M19" s="35"/>
      <c r="N19" s="46" t="s">
        <v>162</v>
      </c>
      <c r="O19" s="46"/>
      <c r="P19" s="46"/>
      <c r="Q19" s="83"/>
    </row>
    <row r="20" spans="1:17" ht="129.75" customHeight="1" x14ac:dyDescent="0.25">
      <c r="A20" s="78" t="s">
        <v>13</v>
      </c>
      <c r="B20" s="35" t="s">
        <v>153</v>
      </c>
      <c r="C20" s="4" t="s">
        <v>61</v>
      </c>
      <c r="D20" s="35" t="s">
        <v>32</v>
      </c>
      <c r="E20" s="35">
        <v>2289.1</v>
      </c>
      <c r="F20" s="30" t="s">
        <v>31</v>
      </c>
      <c r="G20" s="30" t="s">
        <v>29</v>
      </c>
      <c r="H20" s="9">
        <v>425</v>
      </c>
      <c r="I20" s="35">
        <v>1144.5</v>
      </c>
      <c r="J20" s="35">
        <v>423.5</v>
      </c>
      <c r="K20" s="35">
        <v>1144.5999999999999</v>
      </c>
      <c r="L20" s="35"/>
      <c r="M20" s="35"/>
      <c r="N20" s="46" t="s">
        <v>163</v>
      </c>
      <c r="O20" s="46"/>
      <c r="P20" s="46"/>
      <c r="Q20" s="83"/>
    </row>
    <row r="21" spans="1:17" ht="128.25" customHeight="1" x14ac:dyDescent="0.25">
      <c r="A21" s="78" t="s">
        <v>14</v>
      </c>
      <c r="B21" s="35" t="s">
        <v>152</v>
      </c>
      <c r="C21" s="35" t="s">
        <v>62</v>
      </c>
      <c r="D21" s="35" t="s">
        <v>113</v>
      </c>
      <c r="E21" s="35">
        <v>1174.5999999999999</v>
      </c>
      <c r="F21" s="30">
        <v>2026</v>
      </c>
      <c r="G21" s="30" t="s">
        <v>29</v>
      </c>
      <c r="H21" s="35" t="s">
        <v>113</v>
      </c>
      <c r="I21" s="35">
        <v>1174.5999999999999</v>
      </c>
      <c r="J21" s="35"/>
      <c r="K21" s="35"/>
      <c r="L21" s="35"/>
      <c r="M21" s="35"/>
      <c r="N21" s="46" t="s">
        <v>163</v>
      </c>
      <c r="O21" s="46"/>
      <c r="P21" s="46"/>
      <c r="Q21" s="83"/>
    </row>
    <row r="22" spans="1:17" ht="128.25" customHeight="1" x14ac:dyDescent="0.25">
      <c r="A22" s="78" t="s">
        <v>15</v>
      </c>
      <c r="B22" s="35" t="s">
        <v>63</v>
      </c>
      <c r="C22" s="35" t="s">
        <v>64</v>
      </c>
      <c r="D22" s="30" t="s">
        <v>120</v>
      </c>
      <c r="E22" s="35">
        <v>2089.5</v>
      </c>
      <c r="F22" s="35" t="s">
        <v>31</v>
      </c>
      <c r="G22" s="35" t="s">
        <v>29</v>
      </c>
      <c r="H22" s="35" t="s">
        <v>109</v>
      </c>
      <c r="I22" s="9">
        <v>500</v>
      </c>
      <c r="J22" s="35" t="s">
        <v>110</v>
      </c>
      <c r="K22" s="35">
        <v>1589.5</v>
      </c>
      <c r="L22" s="35"/>
      <c r="M22" s="35"/>
      <c r="N22" s="46" t="s">
        <v>163</v>
      </c>
      <c r="O22" s="46"/>
      <c r="P22" s="46"/>
      <c r="Q22" s="83"/>
    </row>
    <row r="23" spans="1:17" ht="130.5" customHeight="1" x14ac:dyDescent="0.25">
      <c r="A23" s="78" t="s">
        <v>16</v>
      </c>
      <c r="B23" s="35" t="s">
        <v>65</v>
      </c>
      <c r="C23" s="35" t="s">
        <v>66</v>
      </c>
      <c r="D23" s="35" t="s">
        <v>112</v>
      </c>
      <c r="E23" s="35">
        <v>2607.5</v>
      </c>
      <c r="F23" s="35" t="s">
        <v>28</v>
      </c>
      <c r="G23" s="35" t="s">
        <v>29</v>
      </c>
      <c r="H23" s="35"/>
      <c r="I23" s="35" t="s">
        <v>57</v>
      </c>
      <c r="J23" s="35" t="s">
        <v>111</v>
      </c>
      <c r="K23" s="35">
        <v>1303.8</v>
      </c>
      <c r="L23" s="35" t="s">
        <v>111</v>
      </c>
      <c r="M23" s="35">
        <v>1303.7</v>
      </c>
      <c r="N23" s="46" t="s">
        <v>163</v>
      </c>
      <c r="O23" s="46"/>
      <c r="P23" s="46"/>
      <c r="Q23" s="83"/>
    </row>
    <row r="24" spans="1:17" ht="128.25" customHeight="1" x14ac:dyDescent="0.25">
      <c r="A24" s="78" t="s">
        <v>17</v>
      </c>
      <c r="B24" s="35" t="s">
        <v>67</v>
      </c>
      <c r="C24" s="35" t="s">
        <v>68</v>
      </c>
      <c r="D24" s="35" t="s">
        <v>114</v>
      </c>
      <c r="E24" s="35">
        <v>4416.6000000000004</v>
      </c>
      <c r="F24" s="35" t="s">
        <v>28</v>
      </c>
      <c r="G24" s="35" t="s">
        <v>29</v>
      </c>
      <c r="H24" s="35"/>
      <c r="I24" s="35"/>
      <c r="J24" s="35">
        <v>1.5449999999999999</v>
      </c>
      <c r="K24" s="9">
        <v>1325</v>
      </c>
      <c r="L24" s="35">
        <v>1.5449999999999999</v>
      </c>
      <c r="M24" s="35">
        <v>3091.6</v>
      </c>
      <c r="N24" s="46" t="s">
        <v>163</v>
      </c>
      <c r="O24" s="46"/>
      <c r="P24" s="46"/>
      <c r="Q24" s="83"/>
    </row>
    <row r="25" spans="1:17" ht="38.25" x14ac:dyDescent="0.25">
      <c r="A25" s="84" t="s">
        <v>69</v>
      </c>
      <c r="B25" s="11" t="s">
        <v>70</v>
      </c>
      <c r="C25" s="11"/>
      <c r="D25" s="11"/>
      <c r="E25" s="6">
        <v>5334.7</v>
      </c>
      <c r="F25" s="11"/>
      <c r="G25" s="37"/>
      <c r="H25" s="37"/>
      <c r="I25" s="6">
        <v>2609.9</v>
      </c>
      <c r="J25" s="37"/>
      <c r="K25" s="6">
        <v>2724.8</v>
      </c>
      <c r="L25" s="11"/>
      <c r="M25" s="11"/>
      <c r="N25" s="51"/>
      <c r="O25" s="51"/>
      <c r="P25" s="51"/>
      <c r="Q25" s="85"/>
    </row>
    <row r="26" spans="1:17" ht="23.45" customHeight="1" x14ac:dyDescent="0.25">
      <c r="A26" s="86" t="s">
        <v>18</v>
      </c>
      <c r="B26" s="36" t="s">
        <v>48</v>
      </c>
      <c r="C26" s="36"/>
      <c r="D26" s="36"/>
      <c r="E26" s="26">
        <f>SUM(E27:E29)</f>
        <v>1966.6</v>
      </c>
      <c r="F26" s="36"/>
      <c r="G26" s="36"/>
      <c r="H26" s="36"/>
      <c r="I26" s="12">
        <f>SUM(I27:I29)</f>
        <v>1966.6</v>
      </c>
      <c r="J26" s="36"/>
      <c r="K26" s="36"/>
      <c r="L26" s="36"/>
      <c r="M26" s="36"/>
      <c r="N26" s="52"/>
      <c r="O26" s="52"/>
      <c r="P26" s="52"/>
      <c r="Q26" s="80"/>
    </row>
    <row r="27" spans="1:17" ht="38.25" x14ac:dyDescent="0.25">
      <c r="A27" s="78" t="s">
        <v>19</v>
      </c>
      <c r="B27" s="35" t="s">
        <v>71</v>
      </c>
      <c r="C27" s="35" t="s">
        <v>72</v>
      </c>
      <c r="D27" s="35" t="s">
        <v>73</v>
      </c>
      <c r="E27" s="35">
        <v>216.6</v>
      </c>
      <c r="F27" s="35">
        <v>2026</v>
      </c>
      <c r="G27" s="35" t="s">
        <v>34</v>
      </c>
      <c r="H27" s="35">
        <v>1</v>
      </c>
      <c r="I27" s="35">
        <v>216.6</v>
      </c>
      <c r="J27" s="35"/>
      <c r="K27" s="35"/>
      <c r="L27" s="35"/>
      <c r="M27" s="35"/>
      <c r="N27" s="53" t="s">
        <v>165</v>
      </c>
      <c r="O27" s="53"/>
      <c r="P27" s="53"/>
      <c r="Q27" s="79"/>
    </row>
    <row r="28" spans="1:17" ht="38.25" x14ac:dyDescent="0.25">
      <c r="A28" s="78" t="s">
        <v>20</v>
      </c>
      <c r="B28" s="35" t="s">
        <v>164</v>
      </c>
      <c r="C28" s="35" t="s">
        <v>74</v>
      </c>
      <c r="D28" s="35" t="s">
        <v>35</v>
      </c>
      <c r="E28" s="9">
        <v>500</v>
      </c>
      <c r="F28" s="35" t="s">
        <v>115</v>
      </c>
      <c r="G28" s="35" t="s">
        <v>34</v>
      </c>
      <c r="H28" s="35">
        <v>1</v>
      </c>
      <c r="I28" s="9">
        <v>500</v>
      </c>
      <c r="J28" s="35"/>
      <c r="K28" s="35"/>
      <c r="L28" s="35"/>
      <c r="M28" s="35"/>
      <c r="N28" s="41" t="s">
        <v>165</v>
      </c>
      <c r="O28" s="41"/>
      <c r="P28" s="41"/>
      <c r="Q28" s="79"/>
    </row>
    <row r="29" spans="1:17" ht="77.099999999999994" customHeight="1" x14ac:dyDescent="0.25">
      <c r="A29" s="78" t="s">
        <v>21</v>
      </c>
      <c r="B29" s="35" t="s">
        <v>75</v>
      </c>
      <c r="C29" s="35" t="s">
        <v>74</v>
      </c>
      <c r="D29" s="35" t="s">
        <v>76</v>
      </c>
      <c r="E29" s="35">
        <v>1250</v>
      </c>
      <c r="F29" s="35" t="s">
        <v>116</v>
      </c>
      <c r="G29" s="35" t="s">
        <v>77</v>
      </c>
      <c r="H29" s="35">
        <v>1</v>
      </c>
      <c r="I29" s="35">
        <v>1250</v>
      </c>
      <c r="J29" s="35"/>
      <c r="K29" s="35"/>
      <c r="L29" s="35"/>
      <c r="M29" s="35"/>
      <c r="N29" s="41" t="s">
        <v>166</v>
      </c>
      <c r="O29" s="41"/>
      <c r="P29" s="41"/>
      <c r="Q29" s="79"/>
    </row>
    <row r="30" spans="1:17" ht="77.099999999999994" customHeight="1" x14ac:dyDescent="0.25">
      <c r="A30" s="86"/>
      <c r="B30" s="15" t="s">
        <v>136</v>
      </c>
      <c r="C30" s="15"/>
      <c r="D30" s="15"/>
      <c r="E30" s="27">
        <v>351.7</v>
      </c>
      <c r="F30" s="15"/>
      <c r="G30" s="15"/>
      <c r="H30" s="15"/>
      <c r="I30" s="22">
        <v>351.7</v>
      </c>
      <c r="J30" s="15"/>
      <c r="K30" s="15"/>
      <c r="L30" s="15"/>
      <c r="M30" s="15"/>
      <c r="N30" s="16"/>
      <c r="O30" s="17"/>
      <c r="P30" s="18"/>
      <c r="Q30" s="77"/>
    </row>
    <row r="31" spans="1:17" ht="64.5" customHeight="1" x14ac:dyDescent="0.25">
      <c r="A31" s="78" t="s">
        <v>127</v>
      </c>
      <c r="B31" s="61" t="s">
        <v>121</v>
      </c>
      <c r="C31" s="35" t="s">
        <v>128</v>
      </c>
      <c r="D31" s="35">
        <v>700</v>
      </c>
      <c r="E31" s="35">
        <v>154.5</v>
      </c>
      <c r="F31" s="35">
        <v>2026</v>
      </c>
      <c r="G31" s="35" t="s">
        <v>34</v>
      </c>
      <c r="H31" s="35">
        <v>700</v>
      </c>
      <c r="I31" s="35">
        <v>154.5</v>
      </c>
      <c r="J31" s="35"/>
      <c r="K31" s="35"/>
      <c r="L31" s="35"/>
      <c r="M31" s="35"/>
      <c r="N31" s="42" t="s">
        <v>129</v>
      </c>
      <c r="O31" s="55"/>
      <c r="P31" s="56"/>
      <c r="Q31" s="79"/>
    </row>
    <row r="32" spans="1:17" ht="55.5" customHeight="1" x14ac:dyDescent="0.25">
      <c r="A32" s="78" t="s">
        <v>137</v>
      </c>
      <c r="B32" s="61" t="s">
        <v>122</v>
      </c>
      <c r="C32" s="35" t="s">
        <v>130</v>
      </c>
      <c r="D32" s="35">
        <v>1</v>
      </c>
      <c r="E32" s="35">
        <v>5.6</v>
      </c>
      <c r="F32" s="35">
        <v>2026</v>
      </c>
      <c r="G32" s="35" t="s">
        <v>34</v>
      </c>
      <c r="H32" s="35">
        <v>1</v>
      </c>
      <c r="I32" s="35">
        <v>5.6</v>
      </c>
      <c r="J32" s="35"/>
      <c r="K32" s="35"/>
      <c r="L32" s="35"/>
      <c r="M32" s="35"/>
      <c r="N32" s="42" t="s">
        <v>167</v>
      </c>
      <c r="O32" s="49"/>
      <c r="P32" s="50"/>
      <c r="Q32" s="79"/>
    </row>
    <row r="33" spans="1:17" ht="77.099999999999994" customHeight="1" x14ac:dyDescent="0.25">
      <c r="A33" s="78" t="s">
        <v>138</v>
      </c>
      <c r="B33" s="61" t="s">
        <v>123</v>
      </c>
      <c r="C33" s="35" t="s">
        <v>132</v>
      </c>
      <c r="D33" s="35">
        <v>2</v>
      </c>
      <c r="E33" s="35">
        <v>66.599999999999994</v>
      </c>
      <c r="F33" s="35">
        <v>2026</v>
      </c>
      <c r="G33" s="35" t="s">
        <v>34</v>
      </c>
      <c r="H33" s="35">
        <v>2</v>
      </c>
      <c r="I33" s="35">
        <v>66.599999999999994</v>
      </c>
      <c r="J33" s="35"/>
      <c r="K33" s="35"/>
      <c r="L33" s="35"/>
      <c r="M33" s="35"/>
      <c r="N33" s="42" t="s">
        <v>131</v>
      </c>
      <c r="O33" s="49"/>
      <c r="P33" s="50"/>
      <c r="Q33" s="79"/>
    </row>
    <row r="34" spans="1:17" ht="62.25" customHeight="1" x14ac:dyDescent="0.25">
      <c r="A34" s="78" t="s">
        <v>139</v>
      </c>
      <c r="B34" s="61" t="s">
        <v>124</v>
      </c>
      <c r="C34" s="35" t="s">
        <v>140</v>
      </c>
      <c r="D34" s="35">
        <v>25</v>
      </c>
      <c r="E34" s="9">
        <v>125</v>
      </c>
      <c r="F34" s="35">
        <v>2026</v>
      </c>
      <c r="G34" s="35" t="s">
        <v>34</v>
      </c>
      <c r="H34" s="35">
        <v>25</v>
      </c>
      <c r="I34" s="35">
        <v>125</v>
      </c>
      <c r="J34" s="35"/>
      <c r="K34" s="35"/>
      <c r="L34" s="35"/>
      <c r="M34" s="35"/>
      <c r="N34" s="42" t="s">
        <v>131</v>
      </c>
      <c r="O34" s="55"/>
      <c r="P34" s="56"/>
      <c r="Q34" s="79"/>
    </row>
    <row r="35" spans="1:17" ht="31.5" customHeight="1" x14ac:dyDescent="0.25">
      <c r="A35" s="76">
        <v>2.2000000000000002</v>
      </c>
      <c r="B35" s="20" t="s">
        <v>55</v>
      </c>
      <c r="C35" s="38"/>
      <c r="D35" s="38"/>
      <c r="E35" s="24">
        <v>3016.4</v>
      </c>
      <c r="F35" s="38"/>
      <c r="G35" s="38"/>
      <c r="H35" s="38"/>
      <c r="I35" s="38">
        <v>291.60000000000002</v>
      </c>
      <c r="J35" s="38"/>
      <c r="K35" s="38">
        <v>2724.8</v>
      </c>
      <c r="L35" s="38"/>
      <c r="M35" s="38"/>
      <c r="N35" s="48"/>
      <c r="O35" s="48"/>
      <c r="P35" s="48"/>
      <c r="Q35" s="87"/>
    </row>
    <row r="36" spans="1:17" ht="96" customHeight="1" x14ac:dyDescent="0.25">
      <c r="A36" s="88" t="s">
        <v>22</v>
      </c>
      <c r="B36" s="35" t="s">
        <v>78</v>
      </c>
      <c r="C36" s="35" t="s">
        <v>79</v>
      </c>
      <c r="D36" s="35" t="s">
        <v>117</v>
      </c>
      <c r="E36" s="35">
        <v>291.60000000000002</v>
      </c>
      <c r="F36" s="30">
        <v>2026</v>
      </c>
      <c r="G36" s="35" t="s">
        <v>29</v>
      </c>
      <c r="H36" s="35" t="s">
        <v>117</v>
      </c>
      <c r="I36" s="35">
        <v>291.60000000000002</v>
      </c>
      <c r="J36" s="35"/>
      <c r="K36" s="35"/>
      <c r="L36" s="35"/>
      <c r="M36" s="35"/>
      <c r="N36" s="46" t="s">
        <v>168</v>
      </c>
      <c r="O36" s="46"/>
      <c r="P36" s="46"/>
      <c r="Q36" s="83"/>
    </row>
    <row r="37" spans="1:17" ht="88.5" customHeight="1" x14ac:dyDescent="0.25">
      <c r="A37" s="88" t="s">
        <v>23</v>
      </c>
      <c r="B37" s="35" t="s">
        <v>80</v>
      </c>
      <c r="C37" s="35" t="s">
        <v>81</v>
      </c>
      <c r="D37" s="35" t="s">
        <v>118</v>
      </c>
      <c r="E37" s="35">
        <v>1713</v>
      </c>
      <c r="F37" s="30">
        <v>2027</v>
      </c>
      <c r="G37" s="35" t="s">
        <v>29</v>
      </c>
      <c r="H37" s="35"/>
      <c r="I37" s="35"/>
      <c r="J37" s="35" t="s">
        <v>156</v>
      </c>
      <c r="K37" s="9">
        <v>1713</v>
      </c>
      <c r="L37" s="35"/>
      <c r="M37" s="35"/>
      <c r="N37" s="46" t="s">
        <v>168</v>
      </c>
      <c r="O37" s="46"/>
      <c r="P37" s="46"/>
      <c r="Q37" s="83"/>
    </row>
    <row r="38" spans="1:17" ht="90.75" customHeight="1" x14ac:dyDescent="0.25">
      <c r="A38" s="88" t="s">
        <v>146</v>
      </c>
      <c r="B38" s="35" t="s">
        <v>154</v>
      </c>
      <c r="C38" s="35" t="s">
        <v>147</v>
      </c>
      <c r="D38" s="35" t="s">
        <v>148</v>
      </c>
      <c r="E38" s="35">
        <v>1011.8</v>
      </c>
      <c r="F38" s="30" t="s">
        <v>149</v>
      </c>
      <c r="G38" s="35" t="s">
        <v>29</v>
      </c>
      <c r="H38" s="35"/>
      <c r="I38" s="35"/>
      <c r="J38" s="35" t="s">
        <v>148</v>
      </c>
      <c r="K38" s="35">
        <v>1011.8</v>
      </c>
      <c r="L38" s="35"/>
      <c r="M38" s="35"/>
      <c r="N38" s="46" t="s">
        <v>168</v>
      </c>
      <c r="O38" s="46"/>
      <c r="P38" s="46"/>
      <c r="Q38" s="83"/>
    </row>
    <row r="39" spans="1:17" ht="25.5" x14ac:dyDescent="0.25">
      <c r="A39" s="74" t="s">
        <v>82</v>
      </c>
      <c r="B39" s="8" t="s">
        <v>83</v>
      </c>
      <c r="C39" s="40"/>
      <c r="D39" s="5"/>
      <c r="E39" s="6">
        <f>SUM(E40:E43)</f>
        <v>2399.9</v>
      </c>
      <c r="F39" s="5"/>
      <c r="G39" s="40"/>
      <c r="H39" s="40"/>
      <c r="I39" s="6">
        <f>SUM(I40:I43)</f>
        <v>1499.9</v>
      </c>
      <c r="J39" s="5"/>
      <c r="K39" s="6">
        <f>SUM(K40:K43)</f>
        <v>250</v>
      </c>
      <c r="L39" s="5"/>
      <c r="M39" s="6">
        <f>SUM(M40:M43)</f>
        <v>650</v>
      </c>
      <c r="N39" s="45"/>
      <c r="O39" s="45"/>
      <c r="P39" s="45"/>
      <c r="Q39" s="89"/>
    </row>
    <row r="40" spans="1:17" ht="89.85" customHeight="1" x14ac:dyDescent="0.25">
      <c r="A40" s="90">
        <v>3.1</v>
      </c>
      <c r="B40" s="35" t="s">
        <v>84</v>
      </c>
      <c r="C40" s="35" t="s">
        <v>85</v>
      </c>
      <c r="D40" s="35" t="s">
        <v>86</v>
      </c>
      <c r="E40" s="13">
        <v>1083.3</v>
      </c>
      <c r="F40" s="31" t="s">
        <v>119</v>
      </c>
      <c r="G40" s="35" t="s">
        <v>87</v>
      </c>
      <c r="H40" s="35">
        <v>1</v>
      </c>
      <c r="I40" s="35">
        <v>1083.3</v>
      </c>
      <c r="J40" s="35"/>
      <c r="K40" s="35"/>
      <c r="L40" s="35"/>
      <c r="M40" s="35"/>
      <c r="N40" s="46" t="s">
        <v>88</v>
      </c>
      <c r="O40" s="46"/>
      <c r="P40" s="46"/>
      <c r="Q40" s="83"/>
    </row>
    <row r="41" spans="1:17" ht="68.25" customHeight="1" x14ac:dyDescent="0.25">
      <c r="A41" s="88" t="s">
        <v>24</v>
      </c>
      <c r="B41" s="35" t="s">
        <v>89</v>
      </c>
      <c r="C41" s="35" t="s">
        <v>90</v>
      </c>
      <c r="D41" s="35" t="s">
        <v>91</v>
      </c>
      <c r="E41" s="35">
        <v>416.6</v>
      </c>
      <c r="F41" s="30">
        <v>2026</v>
      </c>
      <c r="G41" s="35" t="s">
        <v>87</v>
      </c>
      <c r="H41" s="35">
        <v>1</v>
      </c>
      <c r="I41" s="35">
        <v>416.6</v>
      </c>
      <c r="J41" s="35"/>
      <c r="K41" s="35"/>
      <c r="L41" s="35"/>
      <c r="M41" s="35"/>
      <c r="N41" s="46" t="s">
        <v>169</v>
      </c>
      <c r="O41" s="46"/>
      <c r="P41" s="46"/>
      <c r="Q41" s="83"/>
    </row>
    <row r="42" spans="1:17" ht="89.85" customHeight="1" x14ac:dyDescent="0.25">
      <c r="A42" s="88" t="s">
        <v>25</v>
      </c>
      <c r="B42" s="35" t="s">
        <v>92</v>
      </c>
      <c r="C42" s="35" t="s">
        <v>93</v>
      </c>
      <c r="D42" s="35" t="s">
        <v>33</v>
      </c>
      <c r="E42" s="9">
        <v>500</v>
      </c>
      <c r="F42" s="35" t="s">
        <v>28</v>
      </c>
      <c r="G42" s="35" t="s">
        <v>34</v>
      </c>
      <c r="H42" s="35"/>
      <c r="I42" s="35"/>
      <c r="J42" s="35">
        <v>1</v>
      </c>
      <c r="K42" s="9">
        <v>250</v>
      </c>
      <c r="L42" s="35">
        <v>1</v>
      </c>
      <c r="M42" s="9">
        <v>250</v>
      </c>
      <c r="N42" s="46" t="s">
        <v>94</v>
      </c>
      <c r="O42" s="46"/>
      <c r="P42" s="46"/>
      <c r="Q42" s="83"/>
    </row>
    <row r="43" spans="1:17" ht="64.349999999999994" customHeight="1" x14ac:dyDescent="0.25">
      <c r="A43" s="88" t="s">
        <v>26</v>
      </c>
      <c r="B43" s="35" t="s">
        <v>95</v>
      </c>
      <c r="C43" s="35" t="s">
        <v>36</v>
      </c>
      <c r="D43" s="35" t="s">
        <v>35</v>
      </c>
      <c r="E43" s="9">
        <v>400</v>
      </c>
      <c r="F43" s="35">
        <v>2028</v>
      </c>
      <c r="G43" s="35" t="s">
        <v>34</v>
      </c>
      <c r="H43" s="35"/>
      <c r="I43" s="35"/>
      <c r="J43" s="35"/>
      <c r="K43" s="35"/>
      <c r="L43" s="35">
        <v>1</v>
      </c>
      <c r="M43" s="9">
        <v>400</v>
      </c>
      <c r="N43" s="46" t="s">
        <v>96</v>
      </c>
      <c r="O43" s="46"/>
      <c r="P43" s="46"/>
      <c r="Q43" s="83"/>
    </row>
    <row r="44" spans="1:17" ht="45.6" customHeight="1" x14ac:dyDescent="0.25">
      <c r="A44" s="91" t="s">
        <v>97</v>
      </c>
      <c r="B44" s="7" t="s">
        <v>98</v>
      </c>
      <c r="C44" s="14"/>
      <c r="D44" s="14"/>
      <c r="E44" s="6" t="str">
        <f>E45</f>
        <v>140.1</v>
      </c>
      <c r="F44" s="14"/>
      <c r="G44" s="14"/>
      <c r="H44" s="14"/>
      <c r="I44" s="6" t="str">
        <f>I45</f>
        <v>140.1</v>
      </c>
      <c r="J44" s="14"/>
      <c r="K44" s="14"/>
      <c r="L44" s="14"/>
      <c r="M44" s="14"/>
      <c r="N44" s="45"/>
      <c r="O44" s="45"/>
      <c r="P44" s="45"/>
      <c r="Q44" s="89"/>
    </row>
    <row r="45" spans="1:17" ht="103.5" customHeight="1" x14ac:dyDescent="0.25">
      <c r="A45" s="92">
        <v>46027</v>
      </c>
      <c r="B45" s="35" t="s">
        <v>99</v>
      </c>
      <c r="C45" s="35" t="s">
        <v>100</v>
      </c>
      <c r="D45" s="35">
        <v>1</v>
      </c>
      <c r="E45" s="35" t="s">
        <v>37</v>
      </c>
      <c r="F45" s="29">
        <v>2026</v>
      </c>
      <c r="G45" s="35" t="s">
        <v>34</v>
      </c>
      <c r="H45" s="35">
        <v>1</v>
      </c>
      <c r="I45" s="35" t="s">
        <v>37</v>
      </c>
      <c r="J45" s="35"/>
      <c r="K45" s="35"/>
      <c r="L45" s="35"/>
      <c r="M45" s="35"/>
      <c r="N45" s="46" t="s">
        <v>101</v>
      </c>
      <c r="O45" s="46"/>
      <c r="P45" s="46"/>
      <c r="Q45" s="83"/>
    </row>
    <row r="46" spans="1:17" ht="77.099999999999994" customHeight="1" x14ac:dyDescent="0.25">
      <c r="A46" s="93" t="s">
        <v>133</v>
      </c>
      <c r="B46" s="21" t="s">
        <v>135</v>
      </c>
      <c r="C46" s="18"/>
      <c r="D46" s="15"/>
      <c r="E46" s="28">
        <v>150</v>
      </c>
      <c r="F46" s="15"/>
      <c r="G46" s="15"/>
      <c r="H46" s="15"/>
      <c r="I46" s="23">
        <v>150</v>
      </c>
      <c r="J46" s="15"/>
      <c r="K46" s="15"/>
      <c r="L46" s="15"/>
      <c r="M46" s="15"/>
      <c r="N46" s="16"/>
      <c r="O46" s="17"/>
      <c r="P46" s="18"/>
      <c r="Q46" s="77"/>
    </row>
    <row r="47" spans="1:17" ht="77.099999999999994" customHeight="1" x14ac:dyDescent="0.25">
      <c r="A47" s="94" t="s">
        <v>134</v>
      </c>
      <c r="B47" s="19" t="s">
        <v>125</v>
      </c>
      <c r="C47" s="32" t="s">
        <v>141</v>
      </c>
      <c r="D47" s="35">
        <v>10</v>
      </c>
      <c r="E47" s="35">
        <v>133.30000000000001</v>
      </c>
      <c r="F47" s="35">
        <v>2026</v>
      </c>
      <c r="G47" s="35" t="s">
        <v>34</v>
      </c>
      <c r="H47" s="35">
        <v>10</v>
      </c>
      <c r="I47" s="35">
        <v>133.30000000000001</v>
      </c>
      <c r="J47" s="35"/>
      <c r="K47" s="35"/>
      <c r="L47" s="35"/>
      <c r="M47" s="35"/>
      <c r="N47" s="42" t="s">
        <v>142</v>
      </c>
      <c r="O47" s="55"/>
      <c r="P47" s="56"/>
      <c r="Q47" s="79"/>
    </row>
    <row r="48" spans="1:17" ht="77.099999999999994" customHeight="1" thickBot="1" x14ac:dyDescent="0.3">
      <c r="A48" s="95" t="s">
        <v>145</v>
      </c>
      <c r="B48" s="96" t="s">
        <v>126</v>
      </c>
      <c r="C48" s="97" t="s">
        <v>143</v>
      </c>
      <c r="D48" s="98">
        <v>1</v>
      </c>
      <c r="E48" s="98">
        <v>16.7</v>
      </c>
      <c r="F48" s="98">
        <v>2026</v>
      </c>
      <c r="G48" s="98" t="s">
        <v>34</v>
      </c>
      <c r="H48" s="98">
        <v>1</v>
      </c>
      <c r="I48" s="98">
        <v>16.7</v>
      </c>
      <c r="J48" s="98"/>
      <c r="K48" s="98"/>
      <c r="L48" s="98"/>
      <c r="M48" s="98"/>
      <c r="N48" s="119" t="s">
        <v>144</v>
      </c>
      <c r="O48" s="120"/>
      <c r="P48" s="121"/>
      <c r="Q48" s="99"/>
    </row>
    <row r="49" spans="1:17" ht="20.85" customHeight="1" x14ac:dyDescent="0.25"/>
    <row r="50" spans="1:17" ht="23.1" customHeight="1" x14ac:dyDescent="0.25">
      <c r="A50" s="47" t="s">
        <v>170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ht="23.1" customHeight="1" x14ac:dyDescent="0.25"/>
    <row r="52" spans="1:17" ht="23.1" customHeight="1" x14ac:dyDescent="0.25"/>
    <row r="53" spans="1:17" x14ac:dyDescent="0.25">
      <c r="B53" s="44" t="s">
        <v>3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7" x14ac:dyDescent="0.25">
      <c r="B54" s="44" t="s">
        <v>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</sheetData>
  <mergeCells count="57">
    <mergeCell ref="N47:P47"/>
    <mergeCell ref="N48:P48"/>
    <mergeCell ref="A50:Q50"/>
    <mergeCell ref="A1:Q1"/>
    <mergeCell ref="A2:Q2"/>
    <mergeCell ref="A3:Q3"/>
    <mergeCell ref="A6:Q6"/>
    <mergeCell ref="N31:P31"/>
    <mergeCell ref="A4:Q4"/>
    <mergeCell ref="N34:P34"/>
    <mergeCell ref="N11:P11"/>
    <mergeCell ref="N12:P12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23:P23"/>
    <mergeCell ref="N33:P33"/>
    <mergeCell ref="N32:P32"/>
    <mergeCell ref="N24:P24"/>
    <mergeCell ref="N25:P25"/>
    <mergeCell ref="N26:P26"/>
    <mergeCell ref="N27:P27"/>
    <mergeCell ref="N28:P28"/>
    <mergeCell ref="B54:N54"/>
    <mergeCell ref="N44:P44"/>
    <mergeCell ref="N45:P45"/>
    <mergeCell ref="A10:B10"/>
    <mergeCell ref="N38:P38"/>
    <mergeCell ref="N40:P40"/>
    <mergeCell ref="N41:P41"/>
    <mergeCell ref="N42:P42"/>
    <mergeCell ref="N43:P43"/>
    <mergeCell ref="B53:N53"/>
    <mergeCell ref="N29:P29"/>
    <mergeCell ref="N35:P35"/>
    <mergeCell ref="N36:P36"/>
    <mergeCell ref="N37:P37"/>
    <mergeCell ref="N39:P39"/>
    <mergeCell ref="A7:B8"/>
    <mergeCell ref="A5:Q5"/>
    <mergeCell ref="N7:P8"/>
    <mergeCell ref="Q7:Q8"/>
    <mergeCell ref="L7:M7"/>
    <mergeCell ref="N9:P9"/>
    <mergeCell ref="N10:P10"/>
    <mergeCell ref="C7:C8"/>
    <mergeCell ref="D7:F7"/>
    <mergeCell ref="G7:G8"/>
    <mergeCell ref="J7:K7"/>
    <mergeCell ref="H7:I7"/>
  </mergeCells>
  <phoneticPr fontId="8" type="noConversion"/>
  <pageMargins left="1" right="1" top="0.39" bottom="0.38" header="0.5" footer="0.5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Plesca</dc:creator>
  <cp:lastModifiedBy>nicolae.mesina</cp:lastModifiedBy>
  <cp:revision>35</cp:revision>
  <cp:lastPrinted>2026-05-21T07:56:02Z</cp:lastPrinted>
  <dcterms:created xsi:type="dcterms:W3CDTF">2026-04-09T13:55:00Z</dcterms:created>
  <dcterms:modified xsi:type="dcterms:W3CDTF">2026-05-29T11:39:40Z</dcterms:modified>
</cp:coreProperties>
</file>